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herval\Desktop\Aco\TRANSPARENCIA\CARGA DATOS EN EL PORTAL TRANSPARENCIA\Evaluación transparencia jul2023_2024\PUBLICIDAD ACTIVA\GEST. EC_FRA Y CONTRATOS\RETRIBUCIONES\"/>
    </mc:Choice>
  </mc:AlternateContent>
  <xr:revisionPtr revIDLastSave="0" documentId="13_ncr:1_{6039E53A-7B2F-4417-AE8B-1BB24A4286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n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I11" i="2" l="1"/>
  <c r="I12" i="2" s="1"/>
  <c r="B9" i="2"/>
  <c r="M11" i="2" l="1"/>
  <c r="M12" i="2" s="1"/>
  <c r="L11" i="2"/>
  <c r="L12" i="2" s="1"/>
  <c r="K11" i="2"/>
  <c r="K12" i="2" s="1"/>
  <c r="D11" i="2"/>
  <c r="C11" i="2"/>
  <c r="C12" i="2" s="1"/>
  <c r="E11" i="2"/>
  <c r="E12" i="2" s="1"/>
  <c r="F11" i="2"/>
  <c r="F12" i="2" s="1"/>
  <c r="G11" i="2"/>
  <c r="G12" i="2" s="1"/>
  <c r="H11" i="2"/>
  <c r="H12" i="2" s="1"/>
  <c r="J11" i="2"/>
  <c r="J12" i="2" s="1"/>
  <c r="B11" i="2" l="1"/>
  <c r="B12" i="2" s="1"/>
  <c r="D12" i="2"/>
</calcChain>
</file>

<file path=xl/sharedStrings.xml><?xml version="1.0" encoding="utf-8"?>
<sst xmlns="http://schemas.openxmlformats.org/spreadsheetml/2006/main" count="19" uniqueCount="19">
  <si>
    <t>SALARIO BASE</t>
  </si>
  <si>
    <t>TRIENIOS</t>
  </si>
  <si>
    <t>COMPLEMENTO DESTINO</t>
  </si>
  <si>
    <t>RESIDENCIA</t>
  </si>
  <si>
    <t>PAGAS EXTRAS</t>
  </si>
  <si>
    <t>APORT  PLAN PENS</t>
  </si>
  <si>
    <t>TOTAL LABORALES</t>
  </si>
  <si>
    <t>TOTAL FUNCIONARIOS A1</t>
  </si>
  <si>
    <t>TOTAL FUNCIONARIOS A2</t>
  </si>
  <si>
    <t>TOTAL FUNCIONARIOS C1</t>
  </si>
  <si>
    <t>TOTAL FUNCIONARIOS</t>
  </si>
  <si>
    <t>TOTAL</t>
  </si>
  <si>
    <t xml:space="preserve">AYUDAS ESCOLARES </t>
  </si>
  <si>
    <t>GRATIFICACIÓN</t>
  </si>
  <si>
    <t>COMPLEMENTO ESPECÍFICO</t>
  </si>
  <si>
    <t xml:space="preserve">AYUDA MÉDICA </t>
  </si>
  <si>
    <t xml:space="preserve">AYUDA ASIST GUARDERÍA </t>
  </si>
  <si>
    <t>INFORMACIÓN GENERAL DE LAS RETRIBUCIONES DEL PERSONAL FUNCIONARIO Y LABORAL (01/01/2024 - 31/12/2024)</t>
  </si>
  <si>
    <t>AYUDAS GUARDERÍA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</si>
</sst>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2" fontId="0" fillId="0" borderId="11" xfId="0" applyNumberFormat="1" applyBorder="1" applyProtection="1">
      <protection locked="0"/>
    </xf>
    <xf numFmtId="2" fontId="0" fillId="0" borderId="13" xfId="0" applyNumberFormat="1" applyBorder="1" applyProtection="1">
      <protection locked="0"/>
    </xf>
    <xf numFmtId="2" fontId="0" fillId="0" borderId="10" xfId="0" applyNumberFormat="1" applyBorder="1" applyProtection="1">
      <protection locked="0"/>
    </xf>
    <xf numFmtId="2" fontId="0" fillId="0" borderId="1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" fontId="0" fillId="0" borderId="20" xfId="0" applyNumberFormat="1" applyBorder="1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4" fontId="0" fillId="0" borderId="16" xfId="0" applyNumberFormat="1" applyBorder="1" applyProtection="1">
      <protection locked="0"/>
    </xf>
    <xf numFmtId="0" fontId="1" fillId="33" borderId="0" xfId="0" applyFont="1" applyFill="1" applyAlignment="1">
      <alignment horizontal="center"/>
    </xf>
    <xf numFmtId="0" fontId="0" fillId="0" borderId="0" xfId="0" applyFill="1" applyProtection="1">
      <protection locked="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/>
        <color theme="0"/>
      </font>
      <fill>
        <patternFill>
          <bgColor theme="5"/>
        </patternFill>
      </fill>
    </dxf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0</xdr:col>
      <xdr:colOff>1190624</xdr:colOff>
      <xdr:row>5</xdr:row>
      <xdr:rowOff>352425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02625-F61D-45F7-BB2C-3888E79E5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6"/>
          <a:ext cx="1190624" cy="120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B1C0-E9ED-4B16-BD6D-DBEDC6182A63}">
  <dimension ref="A2:M16"/>
  <sheetViews>
    <sheetView tabSelected="1" workbookViewId="0">
      <pane xSplit="1" topLeftCell="B1" activePane="topRight" state="frozen"/>
      <selection pane="topRight" activeCell="I18" sqref="I18"/>
    </sheetView>
  </sheetViews>
  <sheetFormatPr baseColWidth="10" defaultColWidth="9.140625" defaultRowHeight="15" x14ac:dyDescent="0.25"/>
  <cols>
    <col min="1" max="1" width="33.85546875" customWidth="1"/>
    <col min="2" max="2" width="13.5703125" customWidth="1"/>
    <col min="4" max="4" width="14.28515625" customWidth="1"/>
    <col min="5" max="5" width="15.7109375" customWidth="1"/>
    <col min="6" max="6" width="15.85546875" customWidth="1"/>
    <col min="7" max="7" width="12.140625" customWidth="1"/>
    <col min="8" max="9" width="14.5703125" customWidth="1"/>
    <col min="10" max="10" width="10.42578125" customWidth="1"/>
    <col min="11" max="11" width="12.5703125" hidden="1" customWidth="1"/>
    <col min="12" max="12" width="12.5703125" customWidth="1"/>
    <col min="13" max="13" width="13.140625" customWidth="1"/>
  </cols>
  <sheetData>
    <row r="2" spans="1:13" x14ac:dyDescent="0.25">
      <c r="B2" s="21" t="s">
        <v>17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6" spans="1:13" s="1" customFormat="1" ht="45.75" thickBot="1" x14ac:dyDescent="0.3">
      <c r="B6" s="17" t="s">
        <v>0</v>
      </c>
      <c r="C6" s="17" t="s">
        <v>1</v>
      </c>
      <c r="D6" s="17" t="s">
        <v>4</v>
      </c>
      <c r="E6" s="18" t="s">
        <v>2</v>
      </c>
      <c r="F6" s="18" t="s">
        <v>14</v>
      </c>
      <c r="G6" s="17" t="s">
        <v>3</v>
      </c>
      <c r="H6" s="17" t="s">
        <v>13</v>
      </c>
      <c r="I6" s="18" t="s">
        <v>18</v>
      </c>
      <c r="J6" s="18" t="s">
        <v>15</v>
      </c>
      <c r="K6" s="18" t="s">
        <v>16</v>
      </c>
      <c r="L6" s="18" t="s">
        <v>12</v>
      </c>
      <c r="M6" s="18" t="s">
        <v>5</v>
      </c>
    </row>
    <row r="7" spans="1:13" s="1" customFormat="1" ht="15.75" thickBot="1" x14ac:dyDescent="0.3">
      <c r="A7" s="2" t="s">
        <v>6</v>
      </c>
      <c r="B7" s="9">
        <v>38696.720000000001</v>
      </c>
      <c r="C7" s="9">
        <v>2335.4</v>
      </c>
      <c r="D7" s="9">
        <v>6102.77</v>
      </c>
      <c r="E7" s="9">
        <v>22332.09</v>
      </c>
      <c r="F7" s="9">
        <v>49230.96</v>
      </c>
      <c r="G7" s="9">
        <v>17399.169999999998</v>
      </c>
      <c r="H7" s="5">
        <v>400</v>
      </c>
      <c r="I7" s="5">
        <v>0</v>
      </c>
      <c r="J7" s="9">
        <v>1265.95</v>
      </c>
      <c r="K7" s="9"/>
      <c r="L7" s="20">
        <v>0</v>
      </c>
      <c r="M7" s="9">
        <v>1685.76</v>
      </c>
    </row>
    <row r="8" spans="1:13" s="1" customFormat="1" x14ac:dyDescent="0.25">
      <c r="A8" s="13" t="s">
        <v>7</v>
      </c>
      <c r="B8" s="10">
        <v>25561.73</v>
      </c>
      <c r="C8" s="10">
        <v>3449.46</v>
      </c>
      <c r="D8" s="10">
        <v>4263.21</v>
      </c>
      <c r="E8" s="10">
        <v>15217.11</v>
      </c>
      <c r="F8" s="10">
        <v>34988.080000000002</v>
      </c>
      <c r="G8" s="10">
        <v>15495.39</v>
      </c>
      <c r="H8" s="6">
        <v>300</v>
      </c>
      <c r="I8" s="6">
        <v>0</v>
      </c>
      <c r="J8" s="10">
        <v>506.78</v>
      </c>
      <c r="K8" s="10"/>
      <c r="L8" s="10">
        <v>0</v>
      </c>
      <c r="M8" s="10">
        <v>1264.32</v>
      </c>
    </row>
    <row r="9" spans="1:13" s="1" customFormat="1" x14ac:dyDescent="0.25">
      <c r="A9" s="14" t="s">
        <v>8</v>
      </c>
      <c r="B9" s="11">
        <f>25011.39-747.67</f>
        <v>24263.72</v>
      </c>
      <c r="C9" s="11">
        <v>1121.08</v>
      </c>
      <c r="D9" s="11">
        <v>3144.03</v>
      </c>
      <c r="E9" s="11">
        <v>14629.79</v>
      </c>
      <c r="F9" s="11">
        <v>28480.12</v>
      </c>
      <c r="G9" s="11">
        <v>11286.19</v>
      </c>
      <c r="H9" s="7">
        <v>200</v>
      </c>
      <c r="I9" s="7">
        <v>0</v>
      </c>
      <c r="J9" s="11">
        <v>336.78</v>
      </c>
      <c r="K9" s="19"/>
      <c r="L9" s="11">
        <v>105.17</v>
      </c>
      <c r="M9" s="11">
        <v>842.88</v>
      </c>
    </row>
    <row r="10" spans="1:13" s="1" customFormat="1" ht="15.75" thickBot="1" x14ac:dyDescent="0.3">
      <c r="A10" s="15" t="s">
        <v>9</v>
      </c>
      <c r="B10" s="12">
        <v>51891.75</v>
      </c>
      <c r="C10" s="12">
        <v>12307.88</v>
      </c>
      <c r="D10" s="12">
        <v>7322.67</v>
      </c>
      <c r="E10" s="12">
        <v>29715.53</v>
      </c>
      <c r="F10" s="12">
        <v>63416.54</v>
      </c>
      <c r="G10" s="12">
        <v>32613.24</v>
      </c>
      <c r="H10" s="8">
        <v>1104</v>
      </c>
      <c r="I10" s="8">
        <v>300.24</v>
      </c>
      <c r="J10" s="12">
        <v>613.59</v>
      </c>
      <c r="K10" s="12"/>
      <c r="L10" s="12">
        <v>922.58</v>
      </c>
      <c r="M10" s="12">
        <f>2107.2+421.44</f>
        <v>2528.64</v>
      </c>
    </row>
    <row r="11" spans="1:13" s="1" customFormat="1" ht="15.75" thickBot="1" x14ac:dyDescent="0.3">
      <c r="A11" s="3" t="s">
        <v>10</v>
      </c>
      <c r="B11" s="9">
        <f>SUM(B8:B10)</f>
        <v>101717.2</v>
      </c>
      <c r="C11" s="9">
        <f t="shared" ref="C11:K11" si="0">SUM(C8:C10)</f>
        <v>16878.419999999998</v>
      </c>
      <c r="D11" s="9">
        <f t="shared" si="0"/>
        <v>14729.91</v>
      </c>
      <c r="E11" s="9">
        <f t="shared" si="0"/>
        <v>59562.43</v>
      </c>
      <c r="F11" s="9">
        <f t="shared" si="0"/>
        <v>126884.73999999999</v>
      </c>
      <c r="G11" s="9">
        <f t="shared" si="0"/>
        <v>59394.820000000007</v>
      </c>
      <c r="H11" s="9">
        <f t="shared" si="0"/>
        <v>1604</v>
      </c>
      <c r="I11" s="9">
        <f>SUM(I8:I10)</f>
        <v>300.24</v>
      </c>
      <c r="J11" s="9">
        <f t="shared" si="0"/>
        <v>1457.15</v>
      </c>
      <c r="K11" s="9">
        <f t="shared" si="0"/>
        <v>0</v>
      </c>
      <c r="L11" s="9">
        <f>SUM(L8:L10)</f>
        <v>1027.75</v>
      </c>
      <c r="M11" s="9">
        <f t="shared" ref="M11" si="1">SUM(M8:M10)</f>
        <v>4635.84</v>
      </c>
    </row>
    <row r="12" spans="1:13" s="1" customFormat="1" ht="16.5" thickTop="1" thickBot="1" x14ac:dyDescent="0.3">
      <c r="A12" s="4" t="s">
        <v>11</v>
      </c>
      <c r="B12" s="16">
        <f>B7+B11</f>
        <v>140413.91999999998</v>
      </c>
      <c r="C12" s="16">
        <f>C7+C11</f>
        <v>19213.82</v>
      </c>
      <c r="D12" s="16">
        <f t="shared" ref="D12:M12" si="2">D7+D11</f>
        <v>20832.68</v>
      </c>
      <c r="E12" s="16">
        <f t="shared" si="2"/>
        <v>81894.52</v>
      </c>
      <c r="F12" s="16">
        <f t="shared" si="2"/>
        <v>176115.69999999998</v>
      </c>
      <c r="G12" s="16">
        <f t="shared" si="2"/>
        <v>76793.990000000005</v>
      </c>
      <c r="H12" s="16">
        <f t="shared" si="2"/>
        <v>2004</v>
      </c>
      <c r="I12" s="16">
        <f t="shared" si="2"/>
        <v>300.24</v>
      </c>
      <c r="J12" s="16">
        <f t="shared" si="2"/>
        <v>2723.1000000000004</v>
      </c>
      <c r="K12" s="16">
        <f t="shared" si="2"/>
        <v>0</v>
      </c>
      <c r="L12" s="16">
        <f t="shared" si="2"/>
        <v>1027.75</v>
      </c>
      <c r="M12" s="16">
        <f t="shared" si="2"/>
        <v>6321.6</v>
      </c>
    </row>
    <row r="13" spans="1:13" s="1" customFormat="1" ht="15.75" thickTop="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s="1" customFormat="1" x14ac:dyDescent="0.25"/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mergeCells count="1">
    <mergeCell ref="B2:M2"/>
  </mergeCells>
  <conditionalFormatting sqref="A7 G8:I10 A8:B12 K9 M10 A13:A9207 D8:D10 C11:M12">
    <cfRule type="expression" dxfId="3" priority="30">
      <formula>NOT(ISBLANK($A7))</formula>
    </cfRule>
  </conditionalFormatting>
  <conditionalFormatting sqref="A6:JD6">
    <cfRule type="expression" dxfId="2" priority="29">
      <formula>NOT(ISBLANK(A6))</formula>
    </cfRule>
  </conditionalFormatting>
  <conditionalFormatting sqref="B7 C8:C10 D7 G7:I7 K7:K8 E7:F10 J7:J10 L7:M9 N7:JD12 K10:L10 B13:JD9207">
    <cfRule type="expression" dxfId="1" priority="28">
      <formula>AND(NOT(ISBLANK($A7)),NOT(ISBLANK(B$6)))</formula>
    </cfRule>
  </conditionalFormatting>
  <conditionalFormatting sqref="C7">
    <cfRule type="expression" dxfId="0" priority="53">
      <formula>AND(NOT(ISBLANK($A7)),NOT(ISBLANK(#REF!)))</formula>
    </cfRule>
  </conditionalFormatting>
  <pageMargins left="0.7" right="0.7" top="0.75" bottom="0.75" header="0.3" footer="0.3"/>
  <pageSetup paperSize="9" orientation="portrait" r:id="rId1"/>
  <ignoredErrors>
    <ignoredError sqref="B9:M10 B12:M12 B11 M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 Civit Salvador</dc:creator>
  <cp:lastModifiedBy>hernandez valido, acoraida</cp:lastModifiedBy>
  <dcterms:created xsi:type="dcterms:W3CDTF">2018-05-07T13:36:55Z</dcterms:created>
  <dcterms:modified xsi:type="dcterms:W3CDTF">2025-03-21T11:44:07Z</dcterms:modified>
</cp:coreProperties>
</file>